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165" windowWidth="15480" windowHeight="11580" activeTab="0"/>
  </bookViews>
  <sheets>
    <sheet name="420-пп (Отчёт)" sheetId="1" r:id="rId1"/>
    <sheet name="Лист1" sheetId="2" r:id="rId2"/>
  </sheets>
  <definedNames>
    <definedName name="Par179" localSheetId="0">'420-пп (Отчёт)'!#REF!</definedName>
    <definedName name="Par180" localSheetId="0">'420-пп (Отчёт)'!#REF!</definedName>
    <definedName name="Par203" localSheetId="0">'420-пп (Отчёт)'!#REF!</definedName>
    <definedName name="Par204" localSheetId="0">'420-пп (Отчёт)'!#REF!</definedName>
    <definedName name="Par208" localSheetId="0">'420-пп (Отчёт)'!#REF!</definedName>
    <definedName name="Par217" localSheetId="0">'420-пп (Отчёт)'!#REF!</definedName>
    <definedName name="Par235" localSheetId="0">'420-пп (Отчёт)'!#REF!</definedName>
    <definedName name="Par253" localSheetId="0">'420-пп (Отчёт)'!#REF!</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(Отчёт)'!$A$1:$M$65</definedName>
  </definedNames>
  <calcPr fullCalcOnLoad="1"/>
</workbook>
</file>

<file path=xl/sharedStrings.xml><?xml version="1.0" encoding="utf-8"?>
<sst xmlns="http://schemas.openxmlformats.org/spreadsheetml/2006/main" count="205" uniqueCount="100">
  <si>
    <t>N п/п</t>
  </si>
  <si>
    <t>Уникальный номер реестровой записи ведомственного перечня государственных услуг (работ)</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</si>
  <si>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</si>
  <si>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</si>
  <si>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</si>
  <si>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</si>
  <si>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</si>
  <si>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</si>
  <si>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</si>
  <si>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</si>
  <si>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</si>
  <si>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</si>
  <si>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</si>
  <si>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</si>
  <si>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</si>
  <si>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</si>
  <si>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</si>
  <si>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</si>
  <si>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</si>
  <si>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</si>
  <si>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</si>
  <si>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</si>
  <si>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</si>
  <si>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</si>
  <si>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</si>
  <si>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</si>
  <si>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</si>
  <si>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</si>
  <si>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Директор государственного бюджетного учреждения "Кимрский психоневрологический интернат"</t>
  </si>
  <si>
    <t>"Кимрский психоневрологический интернат"</t>
  </si>
  <si>
    <t>870000О.99.0.АЭ20АА00000</t>
  </si>
  <si>
    <t>Гражданин полностью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</si>
  <si>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870000О.99.0.АЭ20АА01000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</si>
  <si>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</si>
  <si>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</si>
  <si>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rFont val="Times New Roman"/>
        <family val="1"/>
      </rPr>
      <t xml:space="preserve"> в пределах государственного задания</t>
    </r>
    <r>
      <rPr>
        <sz val="14"/>
        <rFont val="Times New Roman"/>
        <family val="1"/>
      </rPr>
      <t xml:space="preserve"> за отчетный финансовый год, руб.</t>
    </r>
  </si>
  <si>
    <r>
      <rPr>
        <b/>
        <sz val="14"/>
        <rFont val="Times New Roman"/>
        <family val="1"/>
      </rPr>
      <t>Государственная услуга 1</t>
    </r>
    <r>
      <rPr>
        <sz val="14"/>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</si>
  <si>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4"/>
        <rFont val="Times New Roman"/>
        <family val="1"/>
      </rPr>
      <t>Государственная услуга 2</t>
    </r>
    <r>
      <rPr>
        <sz val="14"/>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</si>
  <si>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Государтвенная работа 1 </t>
    </r>
    <r>
      <rPr>
        <sz val="14"/>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</si>
  <si>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870000О.99.0.АЭ24АБ44001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</si>
  <si>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</si>
  <si>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Государственная услуга 3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</si>
  <si>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Отклонение показателя по причине увеличения движения проживающих данной категории во 2 и 3 квартале 2023 г.</t>
  </si>
  <si>
    <t>22879000Р69100410001002</t>
  </si>
  <si>
    <r>
      <t xml:space="preserve">за отчетный период с </t>
    </r>
    <r>
      <rPr>
        <b/>
        <u val="single"/>
        <sz val="14"/>
        <rFont val="Times New Roman"/>
        <family val="1"/>
      </rPr>
      <t>01.01.2023</t>
    </r>
    <r>
      <rPr>
        <b/>
        <sz val="14"/>
        <rFont val="Times New Roman"/>
        <family val="1"/>
      </rPr>
      <t xml:space="preserve"> </t>
    </r>
    <r>
      <rPr>
        <sz val="14"/>
        <rFont val="Times New Roman"/>
        <family val="1"/>
      </rPr>
      <t>по 31.12</t>
    </r>
    <r>
      <rPr>
        <b/>
        <u val="single"/>
        <sz val="14"/>
        <rFont val="Times New Roman"/>
        <family val="1"/>
      </rPr>
      <t>.2023</t>
    </r>
  </si>
  <si>
    <t>Часть III. Оценка финансово-экономической эффективности</t>
  </si>
  <si>
    <t>реализации государственного задания</t>
  </si>
  <si>
    <t xml:space="preserve">Индекс достижения показателей объема государственных услуг, выполнения работ в отчетном периоде  </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</si>
  <si>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</si>
  <si>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</si>
  <si>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</si>
  <si>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</si>
  <si>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</si>
  <si>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</si>
  <si>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</si>
  <si>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</si>
  <si>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</si>
  <si>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</si>
  <si>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</si>
  <si>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</si>
  <si>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</si>
  <si>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</si>
  <si>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 xml:space="preserve"> 1.1</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</si>
  <si>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</si>
  <si>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</si>
  <si>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+/-5%</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</si>
  <si>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</si>
  <si>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</si>
  <si>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 xml:space="preserve"> 1.3</t>
  </si>
  <si>
    <t>Количество нарушений санитарного законодательства в отчетном году, выявленных при проведении проверок</t>
  </si>
  <si>
    <t xml:space="preserve"> 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</si>
  <si>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</si>
  <si>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 xml:space="preserve"> 1.5</t>
  </si>
  <si>
    <t>Удовлетворенность получателей социальных услуг в оказанных социальных услугах</t>
  </si>
  <si>
    <t xml:space="preserve"> 1.6</t>
  </si>
  <si>
    <t>Укомплектование организации специалистами, оказывающими социальные услуги</t>
  </si>
  <si>
    <t xml:space="preserve"> 2.1</t>
  </si>
  <si>
    <t>2.2</t>
  </si>
  <si>
    <t xml:space="preserve"> 2.3</t>
  </si>
  <si>
    <t xml:space="preserve"> 2.4</t>
  </si>
  <si>
    <t xml:space="preserve"> 2.5</t>
  </si>
  <si>
    <t xml:space="preserve"> 2.6</t>
  </si>
  <si>
    <t>3.2</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</si>
  <si>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</si>
  <si>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</si>
  <si>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</si>
  <si>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</si>
  <si>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r>
      <t xml:space="preserve">(6 месяцев, 9 месяцев, </t>
    </r>
    <r>
      <rPr>
        <b/>
        <u val="single"/>
        <sz val="14"/>
        <rFont val="Times New Roman"/>
        <family val="1"/>
      </rPr>
      <t>год</t>
    </r>
    <r>
      <rPr>
        <sz val="14"/>
        <rFont val="Times New Roman"/>
        <family val="1"/>
      </rPr>
      <t>)</t>
    </r>
  </si>
  <si>
    <t>3.1</t>
  </si>
  <si>
    <t>3.3</t>
  </si>
  <si>
    <t>3.4</t>
  </si>
  <si>
    <t>3.5</t>
  </si>
  <si>
    <t>3.6</t>
  </si>
  <si>
    <t>4.1</t>
  </si>
  <si>
    <t>4,2</t>
  </si>
  <si>
    <t>4,3</t>
  </si>
  <si>
    <t>4,4</t>
  </si>
  <si>
    <t xml:space="preserve">Отклонение показателя по причине увеличения движения проживающих </t>
  </si>
  <si>
    <t>______________М.Г.Калюжная.
" 22 " февраля  2024</t>
  </si>
  <si>
    <t>Министр социальной защиты населения Тверской области
_______________В.И. Новикова
" 27  "февраля  2024</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</si>
</sst>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
    <numFmt numFmtId="184" formatCode="#,##0.000"/>
  </numFmts>
  <fonts count="53">
    <font>
      <sz val="11"/>
      <color theme="1"/>
      <name val="Calibri"/>
      <family val="2"/>
    </font>
    <font>
      <sz val="11"/>
      <color indexed="8"/>
      <name val="Calibri"/>
      <family val="2"/>
    </font>
    <font>
      <b/>
      <sz val="14"/>
      <name val="Times New Roman"/>
      <family val="1"/>
    </font>
    <font>
      <sz val="11"/>
      <name val="Times New Roman"/>
      <family val="1"/>
    </font>
    <font>
      <b/>
      <u val="single"/>
      <sz val="14"/>
      <name val="Times New Roman"/>
      <family val="1"/>
    </font>
    <font>
      <sz val="14"/>
      <name val="Times New Roman"/>
      <family val="1"/>
    </font>
    <font>
      <b/>
      <sz val="11"/>
      <name val="Times New Roman"/>
      <family val="1"/>
    </font>
    <font>
      <u val="single"/>
      <sz val="14"/>
      <name val="Times New Roman"/>
      <family val="1"/>
    </font>
    <font>
      <sz val="14"/>
      <name val="Calibri"/>
      <family val="2"/>
    </font>
    <font>
      <sz val="11"/>
      <name val="Calibri"/>
      <family val="2"/>
    </font>
    <font>
      <sz val="10"/>
      <name val="Arial"/>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60"/>
      <name val="Calibri"/>
      <family val="2"/>
    </font>
    <font>
      <sz val="14"/>
      <color indexed="60"/>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C00000"/>
      <name val="Calibri"/>
      <family val="2"/>
    </font>
    <font>
      <sz val="14"/>
      <color rgb="FFC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4" fontId="33" fillId="0" borderId="1">
      <alignment horizontal="right" vertical="top" shrinkToFit="1"/>
      <protection/>
    </xf>
    <xf numFmtId="4" fontId="33" fillId="19" borderId="1">
      <alignment horizontal="right" vertical="top" shrinkToFit="1"/>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2" applyNumberFormat="0" applyAlignment="0" applyProtection="0"/>
    <xf numFmtId="0" fontId="35" fillId="27" borderId="3" applyNumberFormat="0" applyAlignment="0" applyProtection="0"/>
    <xf numFmtId="0" fontId="36" fillId="27" borderId="2" applyNumberFormat="0" applyAlignment="0" applyProtection="0"/>
    <xf numFmtId="0" fontId="3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2" borderId="0" applyNumberFormat="0" applyBorder="0" applyAlignment="0" applyProtection="0"/>
  </cellStyleXfs>
  <cellXfs count="73">
    <xf numFmtId="0" fontId="0" fillId="0" borderId="0" xfId="0" applyFont="1" applyAlignment="1">
      <alignment/>
    </xf>
    <xf numFmtId="49" fontId="5" fillId="0" borderId="11" xfId="0" applyNumberFormat="1" applyFont="1" applyFill="1" applyBorder="1" applyAlignment="1" applyProtection="1">
      <alignment vertical="top" wrapText="1"/>
      <protection hidden="1"/>
    </xf>
    <xf numFmtId="4" fontId="5" fillId="0" borderId="11"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9" fillId="0" borderId="0" xfId="0" applyFont="1" applyFill="1" applyAlignment="1">
      <alignment wrapText="1"/>
    </xf>
    <xf numFmtId="0" fontId="9" fillId="0" borderId="0" xfId="0" applyFont="1" applyFill="1" applyAlignment="1">
      <alignment/>
    </xf>
    <xf numFmtId="0" fontId="9" fillId="0" borderId="0" xfId="0" applyFont="1" applyFill="1" applyAlignment="1">
      <alignment horizontal="left" wrapText="1"/>
    </xf>
    <xf numFmtId="0" fontId="8" fillId="0" borderId="0" xfId="0" applyFont="1" applyFill="1" applyAlignment="1">
      <alignment/>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 fontId="9" fillId="0" borderId="0" xfId="0" applyNumberFormat="1" applyFont="1" applyFill="1" applyAlignment="1">
      <alignment/>
    </xf>
    <xf numFmtId="9" fontId="9" fillId="0" borderId="0" xfId="60" applyFont="1" applyFill="1" applyAlignment="1">
      <alignment/>
    </xf>
    <xf numFmtId="0" fontId="8" fillId="0" borderId="0" xfId="0" applyFont="1" applyFill="1" applyBorder="1" applyAlignment="1">
      <alignment/>
    </xf>
    <xf numFmtId="4" fontId="10" fillId="0" borderId="0" xfId="34" applyFont="1" applyFill="1" applyBorder="1" applyProtection="1">
      <alignment horizontal="right" vertical="top" shrinkToFit="1"/>
      <protection/>
    </xf>
    <xf numFmtId="4" fontId="10" fillId="0" borderId="0" xfId="33" applyNumberFormat="1" applyFont="1" applyFill="1" applyProtection="1">
      <alignment/>
      <protection/>
    </xf>
    <xf numFmtId="0" fontId="3" fillId="0" borderId="11" xfId="0" applyFont="1" applyFill="1" applyBorder="1" applyAlignment="1">
      <alignment horizontal="center" vertical="center" wrapText="1"/>
    </xf>
    <xf numFmtId="0" fontId="5" fillId="0" borderId="11" xfId="0" applyFont="1" applyFill="1" applyBorder="1" applyAlignment="1">
      <alignment horizontal="center" vertical="top" wrapText="1"/>
    </xf>
    <xf numFmtId="4" fontId="5" fillId="0" borderId="11"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0" applyFont="1" applyFill="1" applyAlignment="1">
      <alignment horizontal="center" wrapText="1"/>
    </xf>
    <xf numFmtId="0" fontId="5" fillId="0" borderId="0" xfId="0" applyFont="1" applyFill="1" applyAlignment="1">
      <alignment horizontal="left" wrapText="1"/>
    </xf>
    <xf numFmtId="4" fontId="5" fillId="0" borderId="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top" wrapText="1"/>
    </xf>
    <xf numFmtId="176" fontId="5" fillId="0" borderId="11" xfId="0" applyNumberFormat="1" applyFont="1" applyFill="1" applyBorder="1" applyAlignment="1">
      <alignment horizontal="center" vertical="center" wrapText="1"/>
    </xf>
    <xf numFmtId="176" fontId="9" fillId="0" borderId="0" xfId="0" applyNumberFormat="1" applyFont="1" applyFill="1" applyAlignment="1">
      <alignment/>
    </xf>
    <xf numFmtId="0" fontId="5" fillId="0" borderId="13" xfId="0" applyFont="1" applyFill="1" applyBorder="1" applyAlignment="1">
      <alignment horizontal="center" vertical="center" wrapText="1"/>
    </xf>
    <xf numFmtId="4" fontId="9" fillId="0" borderId="0" xfId="0" applyNumberFormat="1" applyFont="1" applyFill="1" applyBorder="1" applyAlignment="1">
      <alignment vertical="top" wrapText="1"/>
    </xf>
    <xf numFmtId="2" fontId="2"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wrapText="1"/>
    </xf>
    <xf numFmtId="0" fontId="5" fillId="0" borderId="12" xfId="0" applyFont="1" applyFill="1" applyBorder="1" applyAlignment="1">
      <alignment vertical="center" wrapText="1"/>
    </xf>
    <xf numFmtId="0" fontId="9" fillId="0" borderId="0" xfId="0" applyFont="1" applyFill="1" applyBorder="1" applyAlignment="1">
      <alignment horizontal="center" vertical="center" wrapText="1"/>
    </xf>
    <xf numFmtId="0" fontId="5" fillId="0" borderId="13" xfId="0" applyFont="1" applyFill="1" applyBorder="1" applyAlignment="1">
      <alignment vertical="center" wrapText="1"/>
    </xf>
    <xf numFmtId="0" fontId="3" fillId="0" borderId="0" xfId="0" applyFont="1" applyFill="1" applyBorder="1" applyAlignment="1">
      <alignment horizontal="center" vertical="center" wrapText="1"/>
    </xf>
    <xf numFmtId="16"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183" fontId="5" fillId="0" borderId="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9" fillId="0" borderId="0" xfId="0" applyFont="1" applyFill="1" applyBorder="1" applyAlignment="1">
      <alignment/>
    </xf>
    <xf numFmtId="3" fontId="5" fillId="0" borderId="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4" fontId="5" fillId="0" borderId="11" xfId="0" applyNumberFormat="1" applyFont="1" applyFill="1" applyBorder="1" applyAlignment="1">
      <alignment horizontal="center" vertical="center"/>
    </xf>
    <xf numFmtId="0" fontId="3" fillId="0" borderId="0" xfId="0" applyFont="1" applyFill="1" applyBorder="1" applyAlignment="1">
      <alignment vertical="center" wrapText="1"/>
    </xf>
    <xf numFmtId="3" fontId="5" fillId="0" borderId="11"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51" fillId="0" borderId="0" xfId="0" applyFont="1" applyFill="1" applyAlignment="1">
      <alignment/>
    </xf>
    <xf numFmtId="1" fontId="51" fillId="0" borderId="0" xfId="0" applyNumberFormat="1" applyFont="1" applyFill="1" applyAlignment="1">
      <alignment/>
    </xf>
    <xf numFmtId="4" fontId="52" fillId="0" borderId="1"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15" xfId="0" applyNumberFormat="1" applyFont="1" applyFill="1" applyBorder="1" applyAlignment="1">
      <alignment horizontal="center" vertical="top" wrapText="1"/>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0" xfId="0" applyFont="1" applyFill="1" applyAlignment="1">
      <alignment horizontal="center"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2" fillId="0" borderId="0" xfId="0" applyFont="1" applyFill="1" applyAlignment="1">
      <alignment horizontal="center" vertical="center"/>
    </xf>
    <xf numFmtId="4" fontId="5" fillId="0" borderId="12"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xl39" xfId="34"/>
    <cellStyle name="xl4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3336250" y="110204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3298150" y="10991850"/>
          <a:ext cx="1381125" cy="200025"/>
        </a:xfrm>
        <a:prstGeom prst="rect">
          <a:avLst/>
        </a:prstGeom>
        <a:no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3336250" y="110204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4" name="Рисунок 1"/>
        <xdr:cNvPicPr preferRelativeResize="1">
          <a:picLocks noChangeAspect="1"/>
        </xdr:cNvPicPr>
      </xdr:nvPicPr>
      <xdr:blipFill>
        <a:blip r:embed="rId1"/>
        <a:stretch>
          <a:fillRect/>
        </a:stretch>
      </xdr:blipFill>
      <xdr:spPr>
        <a:xfrm>
          <a:off x="23298150" y="10991850"/>
          <a:ext cx="1381125" cy="200025"/>
        </a:xfrm>
        <a:prstGeom prst="rect">
          <a:avLst/>
        </a:prstGeom>
        <a:noFill/>
        <a:ln w="9525" cmpd="sng">
          <a:noFill/>
        </a:ln>
      </xdr:spPr>
    </xdr:pic>
    <xdr:clientData/>
  </xdr:twoCellAnchor>
  <xdr:twoCellAnchor>
    <xdr:from>
      <xdr:col>3</xdr:col>
      <xdr:colOff>390525</xdr:colOff>
      <xdr:row>35</xdr:row>
      <xdr:rowOff>0</xdr:rowOff>
    </xdr:from>
    <xdr:to>
      <xdr:col>3</xdr:col>
      <xdr:colOff>2105025</xdr:colOff>
      <xdr:row>35</xdr:row>
      <xdr:rowOff>0</xdr:rowOff>
    </xdr:to>
    <xdr:pic>
      <xdr:nvPicPr>
        <xdr:cNvPr id="5" name="Рисунок 9" descr="base_23988_65412_63"/>
        <xdr:cNvPicPr preferRelativeResize="1">
          <a:picLocks noChangeAspect="0"/>
        </xdr:cNvPicPr>
      </xdr:nvPicPr>
      <xdr:blipFill>
        <a:blip r:embed="rId2"/>
        <a:stretch>
          <a:fillRect/>
        </a:stretch>
      </xdr:blipFill>
      <xdr:spPr>
        <a:xfrm>
          <a:off x="8391525" y="255936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5"/>
  <sheetViews>
    <sheetView tabSelected="1" view="pageBreakPreview" zoomScale="55" zoomScaleSheetLayoutView="55" workbookViewId="0" topLeftCell="A2">
      <selection activeCell="D16" sqref="D16"/>
    </sheetView>
  </sheetViews>
  <sheetFormatPr defaultColWidth="8.8515625" defaultRowHeight="15"/>
  <cols>
    <col min="1" max="1" width="7.8515625" style="5" customWidth="1"/>
    <col min="2" max="2" width="51.8515625" style="5" customWidth="1"/>
    <col min="3" max="3" width="60.28125" style="5" customWidth="1"/>
    <col min="4" max="4" width="55.00390625" style="5" customWidth="1"/>
    <col min="5" max="5" width="37.7109375" style="5" customWidth="1"/>
    <col min="6" max="6" width="32.7109375" style="5" customWidth="1"/>
    <col min="7" max="7" width="41.57421875" style="5" customWidth="1"/>
    <col min="8" max="8" width="26.28125" style="5" customWidth="1"/>
    <col min="9" max="9" width="33.140625" style="5" customWidth="1"/>
    <col min="10" max="11" width="29.421875" style="5" customWidth="1"/>
    <col min="12" max="12" width="26.28125" style="5" customWidth="1"/>
    <col min="13" max="16384" width="8.8515625" style="5" customWidth="1"/>
  </cols>
  <sheetData>
    <row r="1" spans="1:7" ht="43.5" customHeight="1">
      <c r="A1" s="63" t="s">
        <v>18</v>
      </c>
      <c r="B1" s="63"/>
      <c r="C1" s="4"/>
      <c r="G1" s="19" t="s">
        <v>17</v>
      </c>
    </row>
    <row r="2" spans="1:7" ht="45" customHeight="1">
      <c r="A2" s="64" t="s">
        <v>99</v>
      </c>
      <c r="B2" s="64"/>
      <c r="C2" s="6"/>
      <c r="G2" s="65" t="s">
        <v>28</v>
      </c>
    </row>
    <row r="3" spans="1:7" ht="38.25" customHeight="1">
      <c r="A3" s="64"/>
      <c r="B3" s="64"/>
      <c r="C3" s="6"/>
      <c r="G3" s="65"/>
    </row>
    <row r="4" spans="1:7" ht="61.5" customHeight="1">
      <c r="A4" s="64"/>
      <c r="B4" s="64"/>
      <c r="C4" s="6"/>
      <c r="G4" s="20" t="s">
        <v>98</v>
      </c>
    </row>
    <row r="5" spans="1:7" ht="18.75">
      <c r="A5" s="66" t="s">
        <v>5</v>
      </c>
      <c r="B5" s="66"/>
      <c r="C5" s="66"/>
      <c r="D5" s="66"/>
      <c r="E5" s="66"/>
      <c r="F5" s="66"/>
      <c r="G5" s="66"/>
    </row>
    <row r="6" spans="1:7" ht="18.75">
      <c r="A6" s="58" t="s">
        <v>19</v>
      </c>
      <c r="B6" s="58"/>
      <c r="C6" s="58"/>
      <c r="D6" s="58"/>
      <c r="E6" s="58"/>
      <c r="F6" s="58"/>
      <c r="G6" s="58"/>
    </row>
    <row r="7" spans="1:7" ht="18.75">
      <c r="A7" s="59" t="s">
        <v>29</v>
      </c>
      <c r="B7" s="59"/>
      <c r="C7" s="59"/>
      <c r="D7" s="59"/>
      <c r="E7" s="59"/>
      <c r="F7" s="59"/>
      <c r="G7" s="59"/>
    </row>
    <row r="8" spans="1:7" ht="18.75">
      <c r="A8" s="60" t="s">
        <v>3</v>
      </c>
      <c r="B8" s="60"/>
      <c r="C8" s="60"/>
      <c r="D8" s="60"/>
      <c r="E8" s="60"/>
      <c r="F8" s="60"/>
      <c r="G8" s="60"/>
    </row>
    <row r="9" spans="1:7" ht="18.75">
      <c r="A9" s="60"/>
      <c r="B9" s="60"/>
      <c r="C9" s="60"/>
      <c r="D9" s="60"/>
      <c r="E9" s="60"/>
      <c r="F9" s="60"/>
      <c r="G9" s="60"/>
    </row>
    <row r="10" spans="1:7" ht="18.75">
      <c r="A10" s="60" t="s">
        <v>44</v>
      </c>
      <c r="B10" s="60"/>
      <c r="C10" s="60"/>
      <c r="D10" s="60"/>
      <c r="E10" s="60"/>
      <c r="F10" s="60"/>
      <c r="G10" s="60"/>
    </row>
    <row r="11" spans="1:7" ht="18.75">
      <c r="A11" s="60" t="s">
        <v>87</v>
      </c>
      <c r="B11" s="60"/>
      <c r="C11" s="60"/>
      <c r="D11" s="60"/>
      <c r="E11" s="60"/>
      <c r="F11" s="60"/>
      <c r="G11" s="60"/>
    </row>
    <row r="12" spans="1:7" ht="11.25" customHeight="1">
      <c r="A12" s="60"/>
      <c r="B12" s="60"/>
      <c r="C12" s="60"/>
      <c r="D12" s="60"/>
      <c r="E12" s="60"/>
      <c r="F12" s="60"/>
      <c r="G12" s="60"/>
    </row>
    <row r="13" spans="1:7" ht="18.75">
      <c r="A13" s="60" t="s">
        <v>6</v>
      </c>
      <c r="B13" s="60"/>
      <c r="C13" s="60"/>
      <c r="D13" s="60"/>
      <c r="E13" s="60"/>
      <c r="F13" s="60"/>
      <c r="G13" s="60"/>
    </row>
    <row r="14" spans="1:7" ht="18.75">
      <c r="A14" s="60" t="s">
        <v>2</v>
      </c>
      <c r="B14" s="60"/>
      <c r="C14" s="60"/>
      <c r="D14" s="60"/>
      <c r="E14" s="60"/>
      <c r="F14" s="60"/>
      <c r="G14" s="60"/>
    </row>
    <row r="15" spans="1:7" ht="18.75" customHeight="1">
      <c r="A15" s="7"/>
      <c r="B15" s="7"/>
      <c r="C15" s="7"/>
      <c r="D15" s="7"/>
      <c r="E15" s="7"/>
      <c r="F15" s="7"/>
      <c r="G15" s="7"/>
    </row>
    <row r="16" spans="1:9" ht="239.25" customHeight="1">
      <c r="A16" s="8" t="s">
        <v>0</v>
      </c>
      <c r="B16" s="8" t="s">
        <v>14</v>
      </c>
      <c r="C16" s="8" t="s">
        <v>35</v>
      </c>
      <c r="D16" s="8" t="s">
        <v>15</v>
      </c>
      <c r="E16" s="8" t="s">
        <v>16</v>
      </c>
      <c r="F16" s="8" t="s">
        <v>11</v>
      </c>
      <c r="G16" s="9" t="s">
        <v>4</v>
      </c>
      <c r="I16" s="10"/>
    </row>
    <row r="17" spans="1:7" ht="37.5">
      <c r="A17" s="8">
        <v>1</v>
      </c>
      <c r="B17" s="8">
        <v>2</v>
      </c>
      <c r="C17" s="8">
        <v>3</v>
      </c>
      <c r="D17" s="8">
        <v>4</v>
      </c>
      <c r="E17" s="8">
        <v>5</v>
      </c>
      <c r="F17" s="8" t="s">
        <v>13</v>
      </c>
      <c r="G17" s="8">
        <v>7</v>
      </c>
    </row>
    <row r="18" spans="1:8" ht="18.75">
      <c r="A18" s="2"/>
      <c r="B18" s="2">
        <v>49714663</v>
      </c>
      <c r="C18" s="2">
        <v>50706575.03</v>
      </c>
      <c r="D18" s="2">
        <v>0</v>
      </c>
      <c r="E18" s="2">
        <v>95515147.55</v>
      </c>
      <c r="F18" s="2">
        <f>E18/(B18+C18+D18)</f>
        <v>0.951144891496614</v>
      </c>
      <c r="G18" s="2"/>
      <c r="H18" s="11"/>
    </row>
    <row r="19" spans="1:9" ht="23.25" customHeight="1">
      <c r="A19" s="12"/>
      <c r="B19" s="13"/>
      <c r="C19" s="21"/>
      <c r="D19" s="21"/>
      <c r="E19" s="14"/>
      <c r="F19" s="12"/>
      <c r="G19" s="12"/>
      <c r="I19" s="10"/>
    </row>
    <row r="20" spans="1:7" ht="18.75">
      <c r="A20" s="60" t="s">
        <v>7</v>
      </c>
      <c r="B20" s="60"/>
      <c r="C20" s="60"/>
      <c r="D20" s="60"/>
      <c r="E20" s="60"/>
      <c r="F20" s="60"/>
      <c r="G20" s="60"/>
    </row>
    <row r="21" spans="1:7" ht="18.75">
      <c r="A21" s="60" t="s">
        <v>8</v>
      </c>
      <c r="B21" s="60"/>
      <c r="C21" s="60"/>
      <c r="D21" s="60"/>
      <c r="E21" s="60"/>
      <c r="F21" s="60"/>
      <c r="G21" s="60"/>
    </row>
    <row r="22" spans="1:7" ht="15" customHeight="1">
      <c r="A22" s="7"/>
      <c r="B22" s="7"/>
      <c r="C22" s="7"/>
      <c r="D22" s="7"/>
      <c r="E22" s="7"/>
      <c r="F22" s="7"/>
      <c r="G22" s="7"/>
    </row>
    <row r="23" spans="1:12" ht="114.75" customHeight="1">
      <c r="A23" s="57" t="s">
        <v>0</v>
      </c>
      <c r="B23" s="56" t="s">
        <v>1</v>
      </c>
      <c r="C23" s="56" t="s">
        <v>22</v>
      </c>
      <c r="D23" s="56" t="s">
        <v>23</v>
      </c>
      <c r="E23" s="56" t="s">
        <v>24</v>
      </c>
      <c r="F23" s="56" t="s">
        <v>9</v>
      </c>
      <c r="G23" s="56" t="s">
        <v>10</v>
      </c>
      <c r="H23" s="61" t="s">
        <v>25</v>
      </c>
      <c r="I23" s="56" t="s">
        <v>26</v>
      </c>
      <c r="J23" s="57" t="s">
        <v>20</v>
      </c>
      <c r="K23" s="57" t="s">
        <v>12</v>
      </c>
      <c r="L23" s="57" t="s">
        <v>27</v>
      </c>
    </row>
    <row r="24" spans="1:12" ht="80.25" customHeight="1">
      <c r="A24" s="57"/>
      <c r="B24" s="56"/>
      <c r="C24" s="56"/>
      <c r="D24" s="56"/>
      <c r="E24" s="56"/>
      <c r="F24" s="56"/>
      <c r="G24" s="56"/>
      <c r="H24" s="62"/>
      <c r="I24" s="56"/>
      <c r="J24" s="57"/>
      <c r="K24" s="57"/>
      <c r="L24" s="57"/>
    </row>
    <row r="25" spans="1:12" ht="18.75">
      <c r="A25" s="8">
        <v>1</v>
      </c>
      <c r="B25" s="8">
        <v>2</v>
      </c>
      <c r="C25" s="8">
        <v>3</v>
      </c>
      <c r="D25" s="8">
        <v>4</v>
      </c>
      <c r="E25" s="8">
        <v>5</v>
      </c>
      <c r="F25" s="8">
        <v>6</v>
      </c>
      <c r="G25" s="8">
        <v>7</v>
      </c>
      <c r="H25" s="15">
        <v>8</v>
      </c>
      <c r="I25" s="15">
        <v>9</v>
      </c>
      <c r="J25" s="15">
        <v>10</v>
      </c>
      <c r="K25" s="15">
        <v>11</v>
      </c>
      <c r="L25" s="15">
        <v>12</v>
      </c>
    </row>
    <row r="26" spans="1:12" ht="196.5" customHeight="1">
      <c r="A26" s="15">
        <v>1</v>
      </c>
      <c r="B26" s="1" t="s">
        <v>30</v>
      </c>
      <c r="C26" s="16" t="s">
        <v>36</v>
      </c>
      <c r="D26" s="17" t="s">
        <v>31</v>
      </c>
      <c r="E26" s="48" t="s">
        <v>21</v>
      </c>
      <c r="F26" s="53">
        <v>93</v>
      </c>
      <c r="G26" s="53">
        <v>98</v>
      </c>
      <c r="H26" s="3">
        <f>G26/F26</f>
        <v>1.053763440860215</v>
      </c>
      <c r="I26" s="2">
        <v>11329593.87</v>
      </c>
      <c r="J26" s="23">
        <f>I26/SUM($I$26:$I$29)</f>
        <v>0.27065975095845507</v>
      </c>
      <c r="K26" s="67">
        <f>SUM(H26*J26,H27*J27,H28*J28,H29*J29)</f>
        <v>0.991876340125553</v>
      </c>
      <c r="L26" s="15"/>
    </row>
    <row r="27" spans="1:12" ht="198" customHeight="1">
      <c r="A27" s="15">
        <v>2</v>
      </c>
      <c r="B27" s="1" t="s">
        <v>32</v>
      </c>
      <c r="C27" s="16" t="s">
        <v>37</v>
      </c>
      <c r="D27" s="17" t="s">
        <v>33</v>
      </c>
      <c r="E27" s="48" t="s">
        <v>21</v>
      </c>
      <c r="F27" s="53">
        <v>250</v>
      </c>
      <c r="G27" s="53">
        <v>242</v>
      </c>
      <c r="H27" s="3">
        <f>G27/F27</f>
        <v>0.968</v>
      </c>
      <c r="I27" s="2">
        <v>30455897.5</v>
      </c>
      <c r="J27" s="23">
        <f>I27/SUM($I$26:$I$29)</f>
        <v>0.7275799756947717</v>
      </c>
      <c r="K27" s="68"/>
      <c r="L27" s="15"/>
    </row>
    <row r="28" spans="1:12" ht="196.5" customHeight="1">
      <c r="A28" s="15">
        <v>3</v>
      </c>
      <c r="B28" s="1" t="s">
        <v>39</v>
      </c>
      <c r="C28" s="16" t="s">
        <v>41</v>
      </c>
      <c r="D28" s="17" t="s">
        <v>40</v>
      </c>
      <c r="E28" s="48" t="s">
        <v>21</v>
      </c>
      <c r="F28" s="53">
        <v>1</v>
      </c>
      <c r="G28" s="53">
        <v>3</v>
      </c>
      <c r="H28" s="3">
        <f>G28/F28</f>
        <v>3</v>
      </c>
      <c r="I28" s="2">
        <v>12976.02</v>
      </c>
      <c r="J28" s="23">
        <f>I28/SUM($I$26:$I$29)</f>
        <v>0.00030999225408526784</v>
      </c>
      <c r="K28" s="68"/>
      <c r="L28" s="15" t="s">
        <v>42</v>
      </c>
    </row>
    <row r="29" spans="1:12" ht="262.5">
      <c r="A29" s="15">
        <v>4</v>
      </c>
      <c r="B29" s="1" t="s">
        <v>43</v>
      </c>
      <c r="C29" s="18" t="s">
        <v>38</v>
      </c>
      <c r="D29" s="17" t="s">
        <v>34</v>
      </c>
      <c r="E29" s="22" t="s">
        <v>21</v>
      </c>
      <c r="F29" s="53">
        <v>343</v>
      </c>
      <c r="G29" s="53">
        <v>340</v>
      </c>
      <c r="H29" s="3">
        <f>G29/F29</f>
        <v>0.9912536443148688</v>
      </c>
      <c r="I29" s="2">
        <v>60707.57</v>
      </c>
      <c r="J29" s="23">
        <f>I29/SUM($I$26:$I$29)</f>
        <v>0.0014502810926878334</v>
      </c>
      <c r="K29" s="69"/>
      <c r="L29" s="8"/>
    </row>
    <row r="30" spans="1:11" ht="19.5" customHeight="1">
      <c r="A30" s="7"/>
      <c r="B30" s="7"/>
      <c r="C30" s="7"/>
      <c r="D30" s="7"/>
      <c r="E30" s="7"/>
      <c r="F30" s="7"/>
      <c r="G30" s="50"/>
      <c r="J30" s="24">
        <f>SUM(J26:J29)</f>
        <v>0.9999999999999999</v>
      </c>
      <c r="K30" s="10"/>
    </row>
    <row r="31" spans="1:7" ht="15" customHeight="1">
      <c r="A31" s="60" t="s">
        <v>45</v>
      </c>
      <c r="B31" s="60"/>
      <c r="C31" s="60"/>
      <c r="D31" s="60"/>
      <c r="E31" s="60"/>
      <c r="F31" s="60"/>
      <c r="G31" s="60"/>
    </row>
    <row r="32" spans="1:9" ht="18.75">
      <c r="A32" s="60" t="s">
        <v>46</v>
      </c>
      <c r="B32" s="60"/>
      <c r="C32" s="60"/>
      <c r="D32" s="60"/>
      <c r="E32" s="60"/>
      <c r="F32" s="60"/>
      <c r="G32" s="60"/>
      <c r="I32" s="26"/>
    </row>
    <row r="33" spans="1:7" ht="24" customHeight="1">
      <c r="A33" s="7"/>
      <c r="B33" s="7"/>
      <c r="C33" s="7"/>
      <c r="D33" s="7"/>
      <c r="E33" s="7"/>
      <c r="F33" s="7"/>
      <c r="G33" s="49"/>
    </row>
    <row r="34" spans="1:7" ht="93.75">
      <c r="A34" s="7"/>
      <c r="B34" s="8" t="s">
        <v>47</v>
      </c>
      <c r="C34" s="8" t="s">
        <v>48</v>
      </c>
      <c r="D34" s="8" t="s">
        <v>49</v>
      </c>
      <c r="E34" s="7"/>
      <c r="F34" s="7"/>
      <c r="G34" s="7"/>
    </row>
    <row r="35" spans="1:7" ht="18.75">
      <c r="A35" s="7"/>
      <c r="B35" s="8">
        <v>1</v>
      </c>
      <c r="C35" s="8">
        <v>2</v>
      </c>
      <c r="D35" s="8">
        <v>3</v>
      </c>
      <c r="E35" s="7"/>
      <c r="F35" s="7"/>
      <c r="G35" s="7"/>
    </row>
    <row r="36" spans="1:7" ht="18.75">
      <c r="A36" s="7"/>
      <c r="B36" s="27">
        <f>K26</f>
        <v>0.991876340125553</v>
      </c>
      <c r="C36" s="27">
        <f>F18</f>
        <v>0.951144891496614</v>
      </c>
      <c r="D36" s="28">
        <f>B36/C36</f>
        <v>1.0428236002664628</v>
      </c>
      <c r="E36" s="7"/>
      <c r="F36" s="7"/>
      <c r="G36" s="7"/>
    </row>
    <row r="37" spans="1:7" ht="18.75">
      <c r="A37" s="7"/>
      <c r="B37" s="7"/>
      <c r="C37" s="7"/>
      <c r="D37" s="7"/>
      <c r="E37" s="7"/>
      <c r="F37" s="7"/>
      <c r="G37" s="7"/>
    </row>
    <row r="38" spans="1:7" ht="18.75">
      <c r="A38" s="60" t="s">
        <v>50</v>
      </c>
      <c r="B38" s="60"/>
      <c r="C38" s="60"/>
      <c r="D38" s="60"/>
      <c r="E38" s="60"/>
      <c r="F38" s="60"/>
      <c r="G38" s="60"/>
    </row>
    <row r="39" spans="1:7" ht="18.75">
      <c r="A39" s="60" t="s">
        <v>51</v>
      </c>
      <c r="B39" s="60"/>
      <c r="C39" s="60"/>
      <c r="D39" s="60"/>
      <c r="E39" s="60"/>
      <c r="F39" s="60"/>
      <c r="G39" s="60"/>
    </row>
    <row r="40" spans="1:7" ht="18.75">
      <c r="A40" s="7"/>
      <c r="B40" s="7"/>
      <c r="C40" s="7"/>
      <c r="D40" s="7"/>
      <c r="E40" s="7"/>
      <c r="F40" s="7"/>
      <c r="G40" s="7"/>
    </row>
    <row r="41" spans="1:11" ht="60" customHeight="1">
      <c r="A41" s="56" t="s">
        <v>0</v>
      </c>
      <c r="B41" s="56" t="s">
        <v>1</v>
      </c>
      <c r="C41" s="56" t="s">
        <v>52</v>
      </c>
      <c r="D41" s="71" t="s">
        <v>53</v>
      </c>
      <c r="E41" s="72"/>
      <c r="F41" s="56" t="s">
        <v>54</v>
      </c>
      <c r="G41" s="56" t="s">
        <v>55</v>
      </c>
      <c r="H41" s="61" t="s">
        <v>56</v>
      </c>
      <c r="I41" s="29" t="s">
        <v>57</v>
      </c>
      <c r="J41" s="70" t="s">
        <v>58</v>
      </c>
      <c r="K41" s="30"/>
    </row>
    <row r="42" spans="1:11" ht="18.75">
      <c r="A42" s="56"/>
      <c r="B42" s="56"/>
      <c r="C42" s="56"/>
      <c r="D42" s="25" t="s">
        <v>59</v>
      </c>
      <c r="E42" s="25" t="s">
        <v>60</v>
      </c>
      <c r="F42" s="56"/>
      <c r="G42" s="56"/>
      <c r="H42" s="62"/>
      <c r="I42" s="31" t="s">
        <v>61</v>
      </c>
      <c r="J42" s="70"/>
      <c r="K42" s="30"/>
    </row>
    <row r="43" spans="1:11" ht="18.75">
      <c r="A43" s="8">
        <v>1</v>
      </c>
      <c r="B43" s="8">
        <v>2</v>
      </c>
      <c r="C43" s="8">
        <v>3</v>
      </c>
      <c r="D43" s="8">
        <v>4</v>
      </c>
      <c r="E43" s="8">
        <v>5</v>
      </c>
      <c r="F43" s="8">
        <v>6</v>
      </c>
      <c r="G43" s="8">
        <v>7</v>
      </c>
      <c r="H43" s="15">
        <v>8</v>
      </c>
      <c r="I43" s="15">
        <v>9</v>
      </c>
      <c r="J43" s="15">
        <v>10</v>
      </c>
      <c r="K43" s="32"/>
    </row>
    <row r="44" spans="1:11" ht="246.75" customHeight="1">
      <c r="A44" s="33" t="s">
        <v>62</v>
      </c>
      <c r="B44" s="1" t="s">
        <v>30</v>
      </c>
      <c r="C44" s="16" t="s">
        <v>36</v>
      </c>
      <c r="D44" s="34" t="s">
        <v>63</v>
      </c>
      <c r="E44" s="35" t="s">
        <v>64</v>
      </c>
      <c r="F44" s="36">
        <v>100</v>
      </c>
      <c r="G44" s="36">
        <f>G26/F26*100</f>
        <v>105.3763440860215</v>
      </c>
      <c r="H44" s="37" t="s">
        <v>65</v>
      </c>
      <c r="I44" s="38">
        <f>G44/F44</f>
        <v>1.053763440860215</v>
      </c>
      <c r="J44" s="54" t="s">
        <v>97</v>
      </c>
      <c r="K44" s="40"/>
    </row>
    <row r="45" spans="1:11" ht="242.25" customHeight="1">
      <c r="A45" s="37" t="s">
        <v>66</v>
      </c>
      <c r="B45" s="1" t="s">
        <v>30</v>
      </c>
      <c r="C45" s="16" t="s">
        <v>36</v>
      </c>
      <c r="D45" s="34" t="s">
        <v>67</v>
      </c>
      <c r="E45" s="35" t="s">
        <v>64</v>
      </c>
      <c r="F45" s="36">
        <v>100</v>
      </c>
      <c r="G45" s="36">
        <v>100</v>
      </c>
      <c r="H45" s="37" t="s">
        <v>65</v>
      </c>
      <c r="I45" s="38">
        <f aca="true" t="shared" si="0" ref="I45:I65">G45/F45</f>
        <v>1</v>
      </c>
      <c r="J45" s="39"/>
      <c r="K45" s="40"/>
    </row>
    <row r="46" spans="1:11" ht="206.25">
      <c r="A46" s="33" t="s">
        <v>68</v>
      </c>
      <c r="B46" s="1" t="s">
        <v>30</v>
      </c>
      <c r="C46" s="16" t="s">
        <v>36</v>
      </c>
      <c r="D46" s="34" t="s">
        <v>69</v>
      </c>
      <c r="E46" s="35" t="s">
        <v>64</v>
      </c>
      <c r="F46" s="41">
        <v>0</v>
      </c>
      <c r="G46" s="41">
        <v>0</v>
      </c>
      <c r="H46" s="37" t="s">
        <v>65</v>
      </c>
      <c r="I46" s="38">
        <v>0</v>
      </c>
      <c r="J46" s="39"/>
      <c r="K46" s="40"/>
    </row>
    <row r="47" spans="1:11" ht="206.25">
      <c r="A47" s="37" t="s">
        <v>70</v>
      </c>
      <c r="B47" s="1" t="s">
        <v>30</v>
      </c>
      <c r="C47" s="16" t="s">
        <v>36</v>
      </c>
      <c r="D47" s="34" t="s">
        <v>71</v>
      </c>
      <c r="E47" s="35" t="s">
        <v>64</v>
      </c>
      <c r="F47" s="36">
        <v>100</v>
      </c>
      <c r="G47" s="36">
        <v>100</v>
      </c>
      <c r="H47" s="37" t="s">
        <v>65</v>
      </c>
      <c r="I47" s="38">
        <f t="shared" si="0"/>
        <v>1</v>
      </c>
      <c r="J47" s="39"/>
      <c r="K47" s="40"/>
    </row>
    <row r="48" spans="1:11" ht="206.25">
      <c r="A48" s="33" t="s">
        <v>72</v>
      </c>
      <c r="B48" s="1" t="s">
        <v>30</v>
      </c>
      <c r="C48" s="16" t="s">
        <v>36</v>
      </c>
      <c r="D48" s="34" t="s">
        <v>73</v>
      </c>
      <c r="E48" s="35" t="s">
        <v>64</v>
      </c>
      <c r="F48" s="36">
        <v>100</v>
      </c>
      <c r="G48" s="36">
        <v>100</v>
      </c>
      <c r="H48" s="37" t="s">
        <v>65</v>
      </c>
      <c r="I48" s="38">
        <f t="shared" si="0"/>
        <v>1</v>
      </c>
      <c r="J48" s="39"/>
      <c r="K48" s="40"/>
    </row>
    <row r="49" spans="1:11" ht="206.25">
      <c r="A49" s="37" t="s">
        <v>74</v>
      </c>
      <c r="B49" s="1" t="s">
        <v>30</v>
      </c>
      <c r="C49" s="16" t="s">
        <v>36</v>
      </c>
      <c r="D49" s="34" t="s">
        <v>75</v>
      </c>
      <c r="E49" s="35" t="s">
        <v>64</v>
      </c>
      <c r="F49" s="36">
        <v>100</v>
      </c>
      <c r="G49" s="36">
        <v>100</v>
      </c>
      <c r="H49" s="37" t="s">
        <v>65</v>
      </c>
      <c r="I49" s="38">
        <f t="shared" si="0"/>
        <v>1</v>
      </c>
      <c r="J49" s="39"/>
      <c r="K49" s="40"/>
    </row>
    <row r="50" spans="1:11" ht="206.25" customHeight="1">
      <c r="A50" s="37" t="s">
        <v>76</v>
      </c>
      <c r="B50" s="1" t="s">
        <v>32</v>
      </c>
      <c r="C50" s="16" t="s">
        <v>37</v>
      </c>
      <c r="D50" s="34" t="s">
        <v>63</v>
      </c>
      <c r="E50" s="35" t="s">
        <v>64</v>
      </c>
      <c r="F50" s="36">
        <v>100</v>
      </c>
      <c r="G50" s="51">
        <f>G27/F27*100</f>
        <v>96.8</v>
      </c>
      <c r="H50" s="37" t="s">
        <v>65</v>
      </c>
      <c r="I50" s="38">
        <f t="shared" si="0"/>
        <v>0.968</v>
      </c>
      <c r="J50" s="39"/>
      <c r="K50" s="40"/>
    </row>
    <row r="51" spans="1:11" ht="409.5">
      <c r="A51" s="37" t="s">
        <v>77</v>
      </c>
      <c r="B51" s="1" t="s">
        <v>32</v>
      </c>
      <c r="C51" s="16" t="s">
        <v>37</v>
      </c>
      <c r="D51" s="34" t="s">
        <v>67</v>
      </c>
      <c r="E51" s="35" t="s">
        <v>64</v>
      </c>
      <c r="F51" s="36">
        <v>100</v>
      </c>
      <c r="G51" s="36">
        <v>100</v>
      </c>
      <c r="H51" s="37" t="s">
        <v>65</v>
      </c>
      <c r="I51" s="38">
        <f t="shared" si="0"/>
        <v>1</v>
      </c>
      <c r="J51" s="39"/>
      <c r="K51" s="40"/>
    </row>
    <row r="52" spans="1:11" ht="206.25">
      <c r="A52" s="37" t="s">
        <v>78</v>
      </c>
      <c r="B52" s="1" t="s">
        <v>32</v>
      </c>
      <c r="C52" s="16" t="s">
        <v>37</v>
      </c>
      <c r="D52" s="34" t="s">
        <v>69</v>
      </c>
      <c r="E52" s="35" t="s">
        <v>64</v>
      </c>
      <c r="F52" s="41">
        <v>0</v>
      </c>
      <c r="G52" s="41">
        <v>0</v>
      </c>
      <c r="H52" s="37" t="s">
        <v>65</v>
      </c>
      <c r="I52" s="38">
        <v>0</v>
      </c>
      <c r="J52" s="39"/>
      <c r="K52" s="40"/>
    </row>
    <row r="53" spans="1:11" ht="240" customHeight="1">
      <c r="A53" s="37" t="s">
        <v>79</v>
      </c>
      <c r="B53" s="1" t="s">
        <v>32</v>
      </c>
      <c r="C53" s="16" t="s">
        <v>37</v>
      </c>
      <c r="D53" s="34" t="s">
        <v>71</v>
      </c>
      <c r="E53" s="35" t="s">
        <v>64</v>
      </c>
      <c r="F53" s="36">
        <v>100</v>
      </c>
      <c r="G53" s="36">
        <v>100</v>
      </c>
      <c r="H53" s="37" t="s">
        <v>65</v>
      </c>
      <c r="I53" s="38">
        <f t="shared" si="0"/>
        <v>1</v>
      </c>
      <c r="J53" s="39"/>
      <c r="K53" s="40"/>
    </row>
    <row r="54" spans="1:11" ht="240.75" customHeight="1">
      <c r="A54" s="37" t="s">
        <v>80</v>
      </c>
      <c r="B54" s="1" t="s">
        <v>32</v>
      </c>
      <c r="C54" s="16" t="s">
        <v>37</v>
      </c>
      <c r="D54" s="34" t="s">
        <v>73</v>
      </c>
      <c r="E54" s="35" t="s">
        <v>64</v>
      </c>
      <c r="F54" s="36">
        <v>100</v>
      </c>
      <c r="G54" s="36">
        <v>100</v>
      </c>
      <c r="H54" s="37" t="s">
        <v>65</v>
      </c>
      <c r="I54" s="38">
        <f t="shared" si="0"/>
        <v>1</v>
      </c>
      <c r="J54" s="39"/>
      <c r="K54" s="40"/>
    </row>
    <row r="55" spans="1:11" ht="206.25">
      <c r="A55" s="37" t="s">
        <v>81</v>
      </c>
      <c r="B55" s="1" t="s">
        <v>32</v>
      </c>
      <c r="C55" s="16" t="s">
        <v>37</v>
      </c>
      <c r="D55" s="34" t="s">
        <v>75</v>
      </c>
      <c r="E55" s="35" t="s">
        <v>64</v>
      </c>
      <c r="F55" s="52">
        <v>100</v>
      </c>
      <c r="G55" s="52">
        <v>100</v>
      </c>
      <c r="H55" s="37" t="s">
        <v>65</v>
      </c>
      <c r="I55" s="38">
        <f t="shared" si="0"/>
        <v>1</v>
      </c>
      <c r="J55" s="39"/>
      <c r="K55" s="40"/>
    </row>
    <row r="56" spans="1:11" ht="199.5" customHeight="1">
      <c r="A56" s="37" t="s">
        <v>88</v>
      </c>
      <c r="B56" s="1" t="s">
        <v>39</v>
      </c>
      <c r="C56" s="16" t="s">
        <v>41</v>
      </c>
      <c r="D56" s="34" t="s">
        <v>63</v>
      </c>
      <c r="E56" s="55" t="s">
        <v>64</v>
      </c>
      <c r="F56" s="2">
        <v>100</v>
      </c>
      <c r="G56" s="2">
        <f>G28/F28*100</f>
        <v>300</v>
      </c>
      <c r="H56" s="37" t="s">
        <v>65</v>
      </c>
      <c r="I56" s="38">
        <f>G56/F56</f>
        <v>3</v>
      </c>
      <c r="J56" s="54" t="s">
        <v>42</v>
      </c>
      <c r="K56" s="40"/>
    </row>
    <row r="57" spans="1:11" ht="408" customHeight="1">
      <c r="A57" s="37" t="s">
        <v>82</v>
      </c>
      <c r="B57" s="1" t="s">
        <v>39</v>
      </c>
      <c r="C57" s="16" t="s">
        <v>41</v>
      </c>
      <c r="D57" s="34" t="s">
        <v>67</v>
      </c>
      <c r="E57" s="55" t="s">
        <v>64</v>
      </c>
      <c r="F57" s="2">
        <v>100</v>
      </c>
      <c r="G57" s="36">
        <v>100</v>
      </c>
      <c r="H57" s="37" t="s">
        <v>65</v>
      </c>
      <c r="I57" s="38">
        <f t="shared" si="0"/>
        <v>1</v>
      </c>
      <c r="J57" s="39"/>
      <c r="K57" s="40"/>
    </row>
    <row r="58" spans="1:11" ht="207" customHeight="1">
      <c r="A58" s="37" t="s">
        <v>89</v>
      </c>
      <c r="B58" s="1" t="s">
        <v>39</v>
      </c>
      <c r="C58" s="16" t="s">
        <v>41</v>
      </c>
      <c r="D58" s="34" t="s">
        <v>69</v>
      </c>
      <c r="E58" s="55" t="s">
        <v>64</v>
      </c>
      <c r="F58" s="2">
        <v>0</v>
      </c>
      <c r="G58" s="2">
        <v>0</v>
      </c>
      <c r="H58" s="37" t="s">
        <v>65</v>
      </c>
      <c r="I58" s="38">
        <v>0</v>
      </c>
      <c r="J58" s="39"/>
      <c r="K58" s="40"/>
    </row>
    <row r="59" spans="1:11" ht="206.25">
      <c r="A59" s="37" t="s">
        <v>90</v>
      </c>
      <c r="B59" s="1" t="s">
        <v>39</v>
      </c>
      <c r="C59" s="16" t="s">
        <v>41</v>
      </c>
      <c r="D59" s="34" t="s">
        <v>71</v>
      </c>
      <c r="E59" s="55" t="s">
        <v>64</v>
      </c>
      <c r="F59" s="2">
        <v>100</v>
      </c>
      <c r="G59" s="36">
        <v>100</v>
      </c>
      <c r="H59" s="37" t="s">
        <v>65</v>
      </c>
      <c r="I59" s="38">
        <f t="shared" si="0"/>
        <v>1</v>
      </c>
      <c r="J59" s="39"/>
      <c r="K59" s="40"/>
    </row>
    <row r="60" spans="1:11" ht="206.25">
      <c r="A60" s="37" t="s">
        <v>91</v>
      </c>
      <c r="B60" s="1" t="s">
        <v>39</v>
      </c>
      <c r="C60" s="16" t="s">
        <v>41</v>
      </c>
      <c r="D60" s="34" t="s">
        <v>73</v>
      </c>
      <c r="E60" s="55" t="s">
        <v>64</v>
      </c>
      <c r="F60" s="2">
        <v>100</v>
      </c>
      <c r="G60" s="36">
        <v>100</v>
      </c>
      <c r="H60" s="37" t="s">
        <v>65</v>
      </c>
      <c r="I60" s="38">
        <f t="shared" si="0"/>
        <v>1</v>
      </c>
      <c r="J60" s="39"/>
      <c r="K60" s="40"/>
    </row>
    <row r="61" spans="1:11" ht="206.25">
      <c r="A61" s="37" t="s">
        <v>92</v>
      </c>
      <c r="B61" s="1" t="s">
        <v>39</v>
      </c>
      <c r="C61" s="16" t="s">
        <v>41</v>
      </c>
      <c r="D61" s="34" t="s">
        <v>75</v>
      </c>
      <c r="E61" s="55" t="s">
        <v>64</v>
      </c>
      <c r="F61" s="2">
        <v>100</v>
      </c>
      <c r="G61" s="36">
        <v>100</v>
      </c>
      <c r="H61" s="37" t="s">
        <v>65</v>
      </c>
      <c r="I61" s="38">
        <f t="shared" si="0"/>
        <v>1</v>
      </c>
      <c r="J61" s="39"/>
      <c r="K61" s="40"/>
    </row>
    <row r="62" spans="1:11" ht="128.25" customHeight="1">
      <c r="A62" s="37" t="s">
        <v>93</v>
      </c>
      <c r="B62" s="1" t="s">
        <v>43</v>
      </c>
      <c r="C62" s="42" t="s">
        <v>38</v>
      </c>
      <c r="D62" s="43" t="s">
        <v>63</v>
      </c>
      <c r="E62" s="35" t="s">
        <v>64</v>
      </c>
      <c r="F62" s="44">
        <v>100</v>
      </c>
      <c r="G62" s="2">
        <f>G29/F29*100</f>
        <v>99.12536443148689</v>
      </c>
      <c r="H62" s="37" t="s">
        <v>65</v>
      </c>
      <c r="I62" s="38">
        <f t="shared" si="0"/>
        <v>0.9912536443148688</v>
      </c>
      <c r="J62" s="15"/>
      <c r="K62" s="45"/>
    </row>
    <row r="63" spans="1:11" ht="172.5" customHeight="1">
      <c r="A63" s="37" t="s">
        <v>94</v>
      </c>
      <c r="B63" s="1" t="s">
        <v>43</v>
      </c>
      <c r="C63" s="42" t="s">
        <v>38</v>
      </c>
      <c r="D63" s="34" t="s">
        <v>83</v>
      </c>
      <c r="E63" s="35" t="s">
        <v>84</v>
      </c>
      <c r="F63" s="46">
        <v>5</v>
      </c>
      <c r="G63" s="47">
        <v>5</v>
      </c>
      <c r="H63" s="37" t="s">
        <v>65</v>
      </c>
      <c r="I63" s="38">
        <f t="shared" si="0"/>
        <v>1</v>
      </c>
      <c r="J63" s="8"/>
      <c r="K63" s="45"/>
    </row>
    <row r="64" spans="1:11" ht="192" customHeight="1">
      <c r="A64" s="37" t="s">
        <v>95</v>
      </c>
      <c r="B64" s="1" t="s">
        <v>43</v>
      </c>
      <c r="C64" s="42" t="s">
        <v>38</v>
      </c>
      <c r="D64" s="34" t="s">
        <v>85</v>
      </c>
      <c r="E64" s="35" t="s">
        <v>86</v>
      </c>
      <c r="F64" s="44">
        <v>0</v>
      </c>
      <c r="G64" s="2">
        <v>0</v>
      </c>
      <c r="H64" s="37" t="s">
        <v>65</v>
      </c>
      <c r="I64" s="38">
        <v>0</v>
      </c>
      <c r="J64" s="8"/>
      <c r="K64" s="45"/>
    </row>
    <row r="65" spans="1:11" ht="198" customHeight="1">
      <c r="A65" s="37" t="s">
        <v>96</v>
      </c>
      <c r="B65" s="1" t="s">
        <v>43</v>
      </c>
      <c r="C65" s="42" t="s">
        <v>38</v>
      </c>
      <c r="D65" s="34" t="s">
        <v>73</v>
      </c>
      <c r="E65" s="35" t="s">
        <v>64</v>
      </c>
      <c r="F65" s="44">
        <v>100</v>
      </c>
      <c r="G65" s="2">
        <v>100</v>
      </c>
      <c r="H65" s="37" t="s">
        <v>65</v>
      </c>
      <c r="I65" s="38">
        <f t="shared" si="0"/>
        <v>1</v>
      </c>
      <c r="J65" s="8"/>
      <c r="K65" s="45"/>
    </row>
  </sheetData>
  <sheetProtection/>
  <mergeCells count="40">
    <mergeCell ref="H41:H42"/>
    <mergeCell ref="J41:J42"/>
    <mergeCell ref="A31:G31"/>
    <mergeCell ref="A32:G32"/>
    <mergeCell ref="A38:G38"/>
    <mergeCell ref="A39:G39"/>
    <mergeCell ref="A41:A42"/>
    <mergeCell ref="B41:B42"/>
    <mergeCell ref="C41:C42"/>
    <mergeCell ref="D41:E41"/>
    <mergeCell ref="F41:F42"/>
    <mergeCell ref="G41:G42"/>
    <mergeCell ref="K26:K29"/>
    <mergeCell ref="L23:L24"/>
    <mergeCell ref="A12:G12"/>
    <mergeCell ref="A13:G13"/>
    <mergeCell ref="A14:G14"/>
    <mergeCell ref="A20:G20"/>
    <mergeCell ref="A21:G21"/>
    <mergeCell ref="I23:I24"/>
    <mergeCell ref="J23:J24"/>
    <mergeCell ref="H23:H24"/>
    <mergeCell ref="A1:B1"/>
    <mergeCell ref="A2:B4"/>
    <mergeCell ref="G2:G3"/>
    <mergeCell ref="A5:G5"/>
    <mergeCell ref="E23:E24"/>
    <mergeCell ref="A23:A24"/>
    <mergeCell ref="B23:B24"/>
    <mergeCell ref="C23:C24"/>
    <mergeCell ref="D23:D24"/>
    <mergeCell ref="F23:F24"/>
    <mergeCell ref="K23:K24"/>
    <mergeCell ref="A6:G6"/>
    <mergeCell ref="A7:G7"/>
    <mergeCell ref="A8:G8"/>
    <mergeCell ref="A9:G9"/>
    <mergeCell ref="A10:G10"/>
    <mergeCell ref="A11:G11"/>
    <mergeCell ref="G23:G24"/>
  </mergeCells>
  <printOptions/>
  <pageMargins left="0.07874015748031496" right="0.11811023622047245" top="0.2755905511811024" bottom="0.2362204724409449" header="0.31496062992125984" footer="0.31496062992125984"/>
  <pageSetup fitToHeight="100" fitToWidth="1" horizontalDpi="600" verticalDpi="600" orientation="landscape" paperSize="9" scale="33"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Marina</cp:lastModifiedBy>
  <cp:lastPrinted>2023-10-09T10:27:10Z</cp:lastPrinted>
  <dcterms:created xsi:type="dcterms:W3CDTF">2016-02-04T06:52:46Z</dcterms:created>
  <dcterms:modified xsi:type="dcterms:W3CDTF">2024-02-27T10:58:35Z</dcterms:modified>
  <cp:category/>
  <cp:version/>
  <cp:contentType/>
  <cp:contentStatus/>
</cp:coreProperties>
</file>